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rt Here" sheetId="1" r:id="rId1"/>
    <sheet name="Daily Log" sheetId="2" r:id="rId2"/>
    <sheet name="Pre-Trade Check" sheetId="3" r:id="rId3"/>
    <sheet name="Rules &amp; Presets" sheetId="4" r:id="rId4"/>
    <sheet name="Fees &amp; Payout" sheetId="5" r:id="rId5"/>
    <sheet name="Checklist" sheetId="6" r:id="rId6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FormatPr defaultRowHeight="18"/>
  <sheetData>
    <row r="1">
      <c r="A1" t="inlineStr">
        <is>
          <t>Prop Firm Survival Tracker</t>
        </is>
      </c>
      <c r="B1" t="inlineStr">
        <is>
          <t/>
        </is>
      </c>
      <c r="C1" t="inlineStr">
        <is>
          <t/>
        </is>
      </c>
      <c r="D1" t="inlineStr">
        <is>
          <t>Edit yellow/input-style fields in your spreadsheet app. Formulas recalculate automatically.</t>
        </is>
      </c>
    </row>
    <row r="2">
      <c r="A2" t="inlineStr">
        <is>
          <t>Field</t>
        </is>
      </c>
      <c r="B2" t="inlineStr">
        <is>
          <t>Value</t>
        </is>
      </c>
      <c r="C2" t="inlineStr">
        <is>
          <t>Notes</t>
        </is>
      </c>
      <c r="D2" t="inlineStr">
        <is>
          <t/>
        </is>
      </c>
    </row>
    <row r="3">
      <c r="A3" t="inlineStr">
        <is>
          <t>Account size</t>
        </is>
      </c>
      <c r="B3">
        <v>50000</v>
      </c>
      <c r="C3" t="inlineStr">
        <is>
          <t>Starting account/challenge size</t>
        </is>
      </c>
      <c r="D3" t="inlineStr">
        <is>
          <t/>
        </is>
      </c>
    </row>
    <row r="4">
      <c r="A4" t="inlineStr">
        <is>
          <t>Day-start equity</t>
        </is>
      </c>
      <c r="B4">
        <v>50000</v>
      </c>
      <c r="C4" t="inlineStr">
        <is>
          <t>Use the number your firm uses for the daily rule</t>
        </is>
      </c>
      <c r="D4" t="inlineStr">
        <is>
          <t/>
        </is>
      </c>
    </row>
    <row r="5">
      <c r="A5" t="inlineStr">
        <is>
          <t>Current balance</t>
        </is>
      </c>
      <c r="B5">
        <v>50000</v>
      </c>
      <c r="C5" t="inlineStr">
        <is>
          <t>Closed balance before the next trade</t>
        </is>
      </c>
      <c r="D5" t="inlineStr">
        <is>
          <t/>
        </is>
      </c>
    </row>
    <row r="6">
      <c r="A6" t="inlineStr">
        <is>
          <t>Current equity</t>
        </is>
      </c>
      <c r="B6">
        <v>50000</v>
      </c>
      <c r="C6" t="inlineStr">
        <is>
          <t>Balance plus open P&amp;L</t>
        </is>
      </c>
      <c r="D6" t="inlineStr">
        <is>
          <t/>
        </is>
      </c>
    </row>
    <row r="7">
      <c r="A7" t="inlineStr">
        <is>
          <t>High-water mark</t>
        </is>
      </c>
      <c r="B7">
        <v>50000</v>
      </c>
      <c r="C7" t="inlineStr">
        <is>
          <t>Highest balance/equity used for trailing drawdown</t>
        </is>
      </c>
      <c r="D7" t="inlineStr">
        <is>
          <t/>
        </is>
      </c>
    </row>
    <row r="8">
      <c r="A8" t="inlineStr">
        <is>
          <t>Daily loss limit amount</t>
        </is>
      </c>
      <c r="B8">
        <v>2500</v>
      </c>
      <c r="C8" t="inlineStr">
        <is>
          <t>Use dollar value after converting percent rules</t>
        </is>
      </c>
      <c r="D8" t="inlineStr">
        <is>
          <t/>
        </is>
      </c>
    </row>
    <row r="9">
      <c r="A9" t="inlineStr">
        <is>
          <t>Max drawdown amount</t>
        </is>
      </c>
      <c r="B9">
        <v>2500</v>
      </c>
      <c r="C9" t="inlineStr">
        <is>
          <t>Use dollar value after converting percent rules</t>
        </is>
      </c>
      <c r="D9" t="inlineStr">
        <is>
          <t/>
        </is>
      </c>
    </row>
    <row r="10">
      <c r="A10" t="inlineStr">
        <is>
          <t>Drawdown mode</t>
        </is>
      </c>
      <c r="B10" t="inlineStr">
        <is>
          <t>Static / Intraday trailing / EOD capped</t>
        </is>
      </c>
      <c r="C10" t="inlineStr">
        <is>
          <t>Choose the closest match to your firm rule</t>
        </is>
      </c>
      <c r="D10" t="inlineStr">
        <is>
          <t/>
        </is>
      </c>
    </row>
    <row r="11">
      <c r="A11" t="inlineStr">
        <is>
          <t/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Quick outputs</t>
        </is>
      </c>
      <c r="B12" t="inlineStr">
        <is>
          <t>Formula</t>
        </is>
      </c>
      <c r="C12" t="inlineStr">
        <is>
          <t>Meaning</t>
        </is>
      </c>
      <c r="D12" t="inlineStr">
        <is>
          <t/>
        </is>
      </c>
    </row>
    <row r="13">
      <c r="A13" t="inlineStr">
        <is>
          <t>Daily fail line</t>
        </is>
      </c>
      <c r="B13">
        <f>'Start Here'!B4-'Start Here'!B8</f>
        <v>0</v>
      </c>
      <c r="C13" t="inlineStr">
        <is>
          <t>Day-start equity minus daily loss limit</t>
        </is>
      </c>
      <c r="D13" t="inlineStr">
        <is>
          <t/>
        </is>
      </c>
    </row>
    <row r="14">
      <c r="A14" t="inlineStr">
        <is>
          <t>Static fail line</t>
        </is>
      </c>
      <c r="B14">
        <f>'Start Here'!B3-'Start Here'!B9</f>
        <v>0</v>
      </c>
      <c r="C14" t="inlineStr">
        <is>
          <t>Starting size minus max drawdown</t>
        </is>
      </c>
      <c r="D14" t="inlineStr">
        <is>
          <t/>
        </is>
      </c>
    </row>
    <row r="15">
      <c r="A15" t="inlineStr">
        <is>
          <t>Trailing fail line</t>
        </is>
      </c>
      <c r="B15">
        <f>'Start Here'!B7-'Start Here'!B9</f>
        <v>0</v>
      </c>
      <c r="C15" t="inlineStr">
        <is>
          <t>High-water mark minus max drawdown</t>
        </is>
      </c>
      <c r="D15" t="inlineStr">
        <is>
          <t/>
        </is>
      </c>
    </row>
    <row r="16">
      <c r="A16" t="inlineStr">
        <is>
          <t>Active fail line</t>
        </is>
      </c>
      <c r="B16">
        <f>MAX(B13:B15)</f>
        <v>0</v>
      </c>
      <c r="C16" t="inlineStr">
        <is>
          <t>Highest/tightest fail line</t>
        </is>
      </c>
      <c r="D16" t="inlineStr">
        <is>
          <t/>
        </is>
      </c>
    </row>
    <row r="17">
      <c r="A17" t="inlineStr">
        <is>
          <t>Current buffer</t>
        </is>
      </c>
      <c r="B17">
        <f>'Start Here'!B6-B16</f>
        <v>0</v>
      </c>
      <c r="C17" t="inlineStr">
        <is>
          <t>Current equity minus active fail line</t>
        </is>
      </c>
      <c r="D17" t="inlineStr">
        <is>
          <t/>
        </is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FormatPr defaultRowHeight="18"/>
  <sheetData>
    <row r="1">
      <c r="A1" t="inlineStr">
        <is>
          <t>Date</t>
        </is>
      </c>
      <c r="B1" t="inlineStr">
        <is>
          <t>Day-start equity</t>
        </is>
      </c>
      <c r="C1" t="inlineStr">
        <is>
          <t>Current balance</t>
        </is>
      </c>
      <c r="D1" t="inlineStr">
        <is>
          <t>Current equity</t>
        </is>
      </c>
      <c r="E1" t="inlineStr">
        <is>
          <t>Realized P&amp;L</t>
        </is>
      </c>
      <c r="F1" t="inlineStr">
        <is>
          <t>Open P&amp;L</t>
        </is>
      </c>
      <c r="G1" t="inlineStr">
        <is>
          <t>Daily loss limit</t>
        </is>
      </c>
      <c r="H1" t="inlineStr">
        <is>
          <t>Daily fail line</t>
        </is>
      </c>
      <c r="I1" t="inlineStr">
        <is>
          <t>Remaining daily buffer</t>
        </is>
      </c>
      <c r="J1" t="inlineStr">
        <is>
          <t>Status</t>
        </is>
      </c>
      <c r="K1" t="inlineStr">
        <is>
          <t>Notes</t>
        </is>
      </c>
    </row>
    <row r="2">
      <c r="A2" t="inlineStr">
        <is>
          <t/>
        </is>
      </c>
      <c r="B2">
        <f>'Start Here'!B4</f>
        <v>0</v>
      </c>
      <c r="C2" t="inlineStr">
        <is>
          <t/>
        </is>
      </c>
      <c r="D2" t="inlineStr">
        <is>
          <t/>
        </is>
      </c>
      <c r="E2">
        <f>IF(C2="","",C2-B2)</f>
        <v>0</v>
      </c>
      <c r="F2">
        <f>IF(OR(D2="",C2=""),"",D2-C2)</f>
        <v>0</v>
      </c>
      <c r="G2">
        <f>'Start Here'!B8</f>
        <v>0</v>
      </c>
      <c r="H2">
        <f>B2-G2</f>
        <v>0</v>
      </c>
      <c r="I2">
        <f>IF(D2="","",D2-H2)</f>
        <v>0</v>
      </c>
      <c r="J2">
        <f>IF(I2="","",IF(I2&lt;0,"BREACH",IF(I2&lt;G2*0.1,"WARNING","SAFE")))</f>
        <v>0</v>
      </c>
      <c r="K2" t="inlineStr">
        <is>
          <t/>
        </is>
      </c>
    </row>
    <row r="3">
      <c r="A3" t="inlineStr">
        <is>
          <t/>
        </is>
      </c>
      <c r="B3">
        <f>IF(C2&gt;0,C2,B2)</f>
        <v>0</v>
      </c>
      <c r="C3" t="inlineStr">
        <is>
          <t/>
        </is>
      </c>
      <c r="D3" t="inlineStr">
        <is>
          <t/>
        </is>
      </c>
      <c r="E3">
        <f>IF(C3="","",C3-B3)</f>
        <v>0</v>
      </c>
      <c r="F3">
        <f>IF(OR(D3="",C3=""),"",D3-C3)</f>
        <v>0</v>
      </c>
      <c r="G3">
        <f>'Start Here'!B8</f>
        <v>0</v>
      </c>
      <c r="H3">
        <f>B3-G3</f>
        <v>0</v>
      </c>
      <c r="I3">
        <f>IF(D3="","",D3-H3)</f>
        <v>0</v>
      </c>
      <c r="J3">
        <f>IF(I3="","",IF(I3&lt;0,"BREACH",IF(I3&lt;G3*0.1,"WARNING","SAFE")))</f>
        <v>0</v>
      </c>
      <c r="K3" t="inlineStr">
        <is>
          <t/>
        </is>
      </c>
    </row>
    <row r="4">
      <c r="A4" t="inlineStr">
        <is>
          <t/>
        </is>
      </c>
      <c r="B4">
        <f>IF(C3&gt;0,C3,B3)</f>
        <v>0</v>
      </c>
      <c r="C4" t="inlineStr">
        <is>
          <t/>
        </is>
      </c>
      <c r="D4" t="inlineStr">
        <is>
          <t/>
        </is>
      </c>
      <c r="E4">
        <f>IF(C4="","",C4-B4)</f>
        <v>0</v>
      </c>
      <c r="F4">
        <f>IF(OR(D4="",C4=""),"",D4-C4)</f>
        <v>0</v>
      </c>
      <c r="G4">
        <f>'Start Here'!B8</f>
        <v>0</v>
      </c>
      <c r="H4">
        <f>B4-G4</f>
        <v>0</v>
      </c>
      <c r="I4">
        <f>IF(D4="","",D4-H4)</f>
        <v>0</v>
      </c>
      <c r="J4">
        <f>IF(I4="","",IF(I4&lt;0,"BREACH",IF(I4&lt;G4*0.1,"WARNING","SAFE")))</f>
        <v>0</v>
      </c>
      <c r="K4" t="inlineStr">
        <is>
          <t/>
        </is>
      </c>
    </row>
    <row r="5">
      <c r="A5" t="inlineStr">
        <is>
          <t/>
        </is>
      </c>
      <c r="B5">
        <f>IF(C4&gt;0,C4,B4)</f>
        <v>0</v>
      </c>
      <c r="C5" t="inlineStr">
        <is>
          <t/>
        </is>
      </c>
      <c r="D5" t="inlineStr">
        <is>
          <t/>
        </is>
      </c>
      <c r="E5">
        <f>IF(C5="","",C5-B5)</f>
        <v>0</v>
      </c>
      <c r="F5">
        <f>IF(OR(D5="",C5=""),"",D5-C5)</f>
        <v>0</v>
      </c>
      <c r="G5">
        <f>'Start Here'!B8</f>
        <v>0</v>
      </c>
      <c r="H5">
        <f>B5-G5</f>
        <v>0</v>
      </c>
      <c r="I5">
        <f>IF(D5="","",D5-H5)</f>
        <v>0</v>
      </c>
      <c r="J5">
        <f>IF(I5="","",IF(I5&lt;0,"BREACH",IF(I5&lt;G5*0.1,"WARNING","SAFE")))</f>
        <v>0</v>
      </c>
      <c r="K5" t="inlineStr">
        <is>
          <t/>
        </is>
      </c>
    </row>
    <row r="6">
      <c r="A6" t="inlineStr">
        <is>
          <t/>
        </is>
      </c>
      <c r="B6">
        <f>IF(C5&gt;0,C5,B5)</f>
        <v>0</v>
      </c>
      <c r="C6" t="inlineStr">
        <is>
          <t/>
        </is>
      </c>
      <c r="D6" t="inlineStr">
        <is>
          <t/>
        </is>
      </c>
      <c r="E6">
        <f>IF(C6="","",C6-B6)</f>
        <v>0</v>
      </c>
      <c r="F6">
        <f>IF(OR(D6="",C6=""),"",D6-C6)</f>
        <v>0</v>
      </c>
      <c r="G6">
        <f>'Start Here'!B8</f>
        <v>0</v>
      </c>
      <c r="H6">
        <f>B6-G6</f>
        <v>0</v>
      </c>
      <c r="I6">
        <f>IF(D6="","",D6-H6)</f>
        <v>0</v>
      </c>
      <c r="J6">
        <f>IF(I6="","",IF(I6&lt;0,"BREACH",IF(I6&lt;G6*0.1,"WARNING","SAFE")))</f>
        <v>0</v>
      </c>
      <c r="K6" t="inlineStr">
        <is>
          <t/>
        </is>
      </c>
    </row>
    <row r="7">
      <c r="A7" t="inlineStr">
        <is>
          <t/>
        </is>
      </c>
      <c r="B7">
        <f>IF(C6&gt;0,C6,B6)</f>
        <v>0</v>
      </c>
      <c r="C7" t="inlineStr">
        <is>
          <t/>
        </is>
      </c>
      <c r="D7" t="inlineStr">
        <is>
          <t/>
        </is>
      </c>
      <c r="E7">
        <f>IF(C7="","",C7-B7)</f>
        <v>0</v>
      </c>
      <c r="F7">
        <f>IF(OR(D7="",C7=""),"",D7-C7)</f>
        <v>0</v>
      </c>
      <c r="G7">
        <f>'Start Here'!B8</f>
        <v>0</v>
      </c>
      <c r="H7">
        <f>B7-G7</f>
        <v>0</v>
      </c>
      <c r="I7">
        <f>IF(D7="","",D7-H7)</f>
        <v>0</v>
      </c>
      <c r="J7">
        <f>IF(I7="","",IF(I7&lt;0,"BREACH",IF(I7&lt;G7*0.1,"WARNING","SAFE")))</f>
        <v>0</v>
      </c>
      <c r="K7" t="inlineStr">
        <is>
          <t/>
        </is>
      </c>
    </row>
    <row r="8">
      <c r="A8" t="inlineStr">
        <is>
          <t/>
        </is>
      </c>
      <c r="B8">
        <f>IF(C7&gt;0,C7,B7)</f>
        <v>0</v>
      </c>
      <c r="C8" t="inlineStr">
        <is>
          <t/>
        </is>
      </c>
      <c r="D8" t="inlineStr">
        <is>
          <t/>
        </is>
      </c>
      <c r="E8">
        <f>IF(C8="","",C8-B8)</f>
        <v>0</v>
      </c>
      <c r="F8">
        <f>IF(OR(D8="",C8=""),"",D8-C8)</f>
        <v>0</v>
      </c>
      <c r="G8">
        <f>'Start Here'!B8</f>
        <v>0</v>
      </c>
      <c r="H8">
        <f>B8-G8</f>
        <v>0</v>
      </c>
      <c r="I8">
        <f>IF(D8="","",D8-H8)</f>
        <v>0</v>
      </c>
      <c r="J8">
        <f>IF(I8="","",IF(I8&lt;0,"BREACH",IF(I8&lt;G8*0.1,"WARNING","SAFE")))</f>
        <v>0</v>
      </c>
      <c r="K8" t="inlineStr">
        <is>
          <t/>
        </is>
      </c>
    </row>
    <row r="9">
      <c r="A9" t="inlineStr">
        <is>
          <t/>
        </is>
      </c>
      <c r="B9">
        <f>IF(C8&gt;0,C8,B8)</f>
        <v>0</v>
      </c>
      <c r="C9" t="inlineStr">
        <is>
          <t/>
        </is>
      </c>
      <c r="D9" t="inlineStr">
        <is>
          <t/>
        </is>
      </c>
      <c r="E9">
        <f>IF(C9="","",C9-B9)</f>
        <v>0</v>
      </c>
      <c r="F9">
        <f>IF(OR(D9="",C9=""),"",D9-C9)</f>
        <v>0</v>
      </c>
      <c r="G9">
        <f>'Start Here'!B8</f>
        <v>0</v>
      </c>
      <c r="H9">
        <f>B9-G9</f>
        <v>0</v>
      </c>
      <c r="I9">
        <f>IF(D9="","",D9-H9)</f>
        <v>0</v>
      </c>
      <c r="J9">
        <f>IF(I9="","",IF(I9&lt;0,"BREACH",IF(I9&lt;G9*0.1,"WARNING","SAFE")))</f>
        <v>0</v>
      </c>
      <c r="K9" t="inlineStr">
        <is>
          <t/>
        </is>
      </c>
    </row>
    <row r="10">
      <c r="A10" t="inlineStr">
        <is>
          <t/>
        </is>
      </c>
      <c r="B10">
        <f>IF(C9&gt;0,C9,B9)</f>
        <v>0</v>
      </c>
      <c r="C10" t="inlineStr">
        <is>
          <t/>
        </is>
      </c>
      <c r="D10" t="inlineStr">
        <is>
          <t/>
        </is>
      </c>
      <c r="E10">
        <f>IF(C10="","",C10-B10)</f>
        <v>0</v>
      </c>
      <c r="F10">
        <f>IF(OR(D10="",C10=""),"",D10-C10)</f>
        <v>0</v>
      </c>
      <c r="G10">
        <f>'Start Here'!B8</f>
        <v>0</v>
      </c>
      <c r="H10">
        <f>B10-G10</f>
        <v>0</v>
      </c>
      <c r="I10">
        <f>IF(D10="","",D10-H10)</f>
        <v>0</v>
      </c>
      <c r="J10">
        <f>IF(I10="","",IF(I10&lt;0,"BREACH",IF(I10&lt;G10*0.1,"WARNING","SAFE")))</f>
        <v>0</v>
      </c>
      <c r="K10" t="inlineStr">
        <is>
          <t/>
        </is>
      </c>
    </row>
    <row r="11">
      <c r="A11" t="inlineStr">
        <is>
          <t/>
        </is>
      </c>
      <c r="B11">
        <f>IF(C10&gt;0,C10,B10)</f>
        <v>0</v>
      </c>
      <c r="C11" t="inlineStr">
        <is>
          <t/>
        </is>
      </c>
      <c r="D11" t="inlineStr">
        <is>
          <t/>
        </is>
      </c>
      <c r="E11">
        <f>IF(C11="","",C11-B11)</f>
        <v>0</v>
      </c>
      <c r="F11">
        <f>IF(OR(D11="",C11=""),"",D11-C11)</f>
        <v>0</v>
      </c>
      <c r="G11">
        <f>'Start Here'!B8</f>
        <v>0</v>
      </c>
      <c r="H11">
        <f>B11-G11</f>
        <v>0</v>
      </c>
      <c r="I11">
        <f>IF(D11="","",D11-H11)</f>
        <v>0</v>
      </c>
      <c r="J11">
        <f>IF(I11="","",IF(I11&lt;0,"BREACH",IF(I11&lt;G11*0.1,"WARNING","SAFE")))</f>
        <v>0</v>
      </c>
      <c r="K11" t="inlineStr">
        <is>
          <t/>
        </is>
      </c>
    </row>
    <row r="12">
      <c r="A12" t="inlineStr">
        <is>
          <t/>
        </is>
      </c>
      <c r="B12">
        <f>IF(C11&gt;0,C11,B11)</f>
        <v>0</v>
      </c>
      <c r="C12" t="inlineStr">
        <is>
          <t/>
        </is>
      </c>
      <c r="D12" t="inlineStr">
        <is>
          <t/>
        </is>
      </c>
      <c r="E12">
        <f>IF(C12="","",C12-B12)</f>
        <v>0</v>
      </c>
      <c r="F12">
        <f>IF(OR(D12="",C12=""),"",D12-C12)</f>
        <v>0</v>
      </c>
      <c r="G12">
        <f>'Start Here'!B8</f>
        <v>0</v>
      </c>
      <c r="H12">
        <f>B12-G12</f>
        <v>0</v>
      </c>
      <c r="I12">
        <f>IF(D12="","",D12-H12)</f>
        <v>0</v>
      </c>
      <c r="J12">
        <f>IF(I12="","",IF(I12&lt;0,"BREACH",IF(I12&lt;G12*0.1,"WARNING","SAFE")))</f>
        <v>0</v>
      </c>
      <c r="K12" t="inlineStr">
        <is>
          <t/>
        </is>
      </c>
    </row>
    <row r="13">
      <c r="A13" t="inlineStr">
        <is>
          <t/>
        </is>
      </c>
      <c r="B13">
        <f>IF(C12&gt;0,C12,B12)</f>
        <v>0</v>
      </c>
      <c r="C13" t="inlineStr">
        <is>
          <t/>
        </is>
      </c>
      <c r="D13" t="inlineStr">
        <is>
          <t/>
        </is>
      </c>
      <c r="E13">
        <f>IF(C13="","",C13-B13)</f>
        <v>0</v>
      </c>
      <c r="F13">
        <f>IF(OR(D13="",C13=""),"",D13-C13)</f>
        <v>0</v>
      </c>
      <c r="G13">
        <f>'Start Here'!B8</f>
        <v>0</v>
      </c>
      <c r="H13">
        <f>B13-G13</f>
        <v>0</v>
      </c>
      <c r="I13">
        <f>IF(D13="","",D13-H13)</f>
        <v>0</v>
      </c>
      <c r="J13">
        <f>IF(I13="","",IF(I13&lt;0,"BREACH",IF(I13&lt;G13*0.1,"WARNING","SAFE")))</f>
        <v>0</v>
      </c>
      <c r="K13" t="inlineStr">
        <is>
          <t/>
        </is>
      </c>
    </row>
    <row r="14">
      <c r="A14" t="inlineStr">
        <is>
          <t/>
        </is>
      </c>
      <c r="B14">
        <f>IF(C13&gt;0,C13,B13)</f>
        <v>0</v>
      </c>
      <c r="C14" t="inlineStr">
        <is>
          <t/>
        </is>
      </c>
      <c r="D14" t="inlineStr">
        <is>
          <t/>
        </is>
      </c>
      <c r="E14">
        <f>IF(C14="","",C14-B14)</f>
        <v>0</v>
      </c>
      <c r="F14">
        <f>IF(OR(D14="",C14=""),"",D14-C14)</f>
        <v>0</v>
      </c>
      <c r="G14">
        <f>'Start Here'!B8</f>
        <v>0</v>
      </c>
      <c r="H14">
        <f>B14-G14</f>
        <v>0</v>
      </c>
      <c r="I14">
        <f>IF(D14="","",D14-H14)</f>
        <v>0</v>
      </c>
      <c r="J14">
        <f>IF(I14="","",IF(I14&lt;0,"BREACH",IF(I14&lt;G14*0.1,"WARNING","SAFE")))</f>
        <v>0</v>
      </c>
      <c r="K14" t="inlineStr">
        <is>
          <t/>
        </is>
      </c>
    </row>
    <row r="15">
      <c r="A15" t="inlineStr">
        <is>
          <t/>
        </is>
      </c>
      <c r="B15">
        <f>IF(C14&gt;0,C14,B14)</f>
        <v>0</v>
      </c>
      <c r="C15" t="inlineStr">
        <is>
          <t/>
        </is>
      </c>
      <c r="D15" t="inlineStr">
        <is>
          <t/>
        </is>
      </c>
      <c r="E15">
        <f>IF(C15="","",C15-B15)</f>
        <v>0</v>
      </c>
      <c r="F15">
        <f>IF(OR(D15="",C15=""),"",D15-C15)</f>
        <v>0</v>
      </c>
      <c r="G15">
        <f>'Start Here'!B8</f>
        <v>0</v>
      </c>
      <c r="H15">
        <f>B15-G15</f>
        <v>0</v>
      </c>
      <c r="I15">
        <f>IF(D15="","",D15-H15)</f>
        <v>0</v>
      </c>
      <c r="J15">
        <f>IF(I15="","",IF(I15&lt;0,"BREACH",IF(I15&lt;G15*0.1,"WARNING","SAFE")))</f>
        <v>0</v>
      </c>
      <c r="K15" t="inlineStr">
        <is>
          <t/>
        </is>
      </c>
    </row>
    <row r="16">
      <c r="A16" t="inlineStr">
        <is>
          <t/>
        </is>
      </c>
      <c r="B16">
        <f>IF(C15&gt;0,C15,B15)</f>
        <v>0</v>
      </c>
      <c r="C16" t="inlineStr">
        <is>
          <t/>
        </is>
      </c>
      <c r="D16" t="inlineStr">
        <is>
          <t/>
        </is>
      </c>
      <c r="E16">
        <f>IF(C16="","",C16-B16)</f>
        <v>0</v>
      </c>
      <c r="F16">
        <f>IF(OR(D16="",C16=""),"",D16-C16)</f>
        <v>0</v>
      </c>
      <c r="G16">
        <f>'Start Here'!B8</f>
        <v>0</v>
      </c>
      <c r="H16">
        <f>B16-G16</f>
        <v>0</v>
      </c>
      <c r="I16">
        <f>IF(D16="","",D16-H16)</f>
        <v>0</v>
      </c>
      <c r="J16">
        <f>IF(I16="","",IF(I16&lt;0,"BREACH",IF(I16&lt;G16*0.1,"WARNING","SAFE")))</f>
        <v>0</v>
      </c>
      <c r="K16" t="inlineStr">
        <is>
          <t/>
        </is>
      </c>
    </row>
    <row r="17">
      <c r="A17" t="inlineStr">
        <is>
          <t/>
        </is>
      </c>
      <c r="B17">
        <f>IF(C16&gt;0,C16,B16)</f>
        <v>0</v>
      </c>
      <c r="C17" t="inlineStr">
        <is>
          <t/>
        </is>
      </c>
      <c r="D17" t="inlineStr">
        <is>
          <t/>
        </is>
      </c>
      <c r="E17">
        <f>IF(C17="","",C17-B17)</f>
        <v>0</v>
      </c>
      <c r="F17">
        <f>IF(OR(D17="",C17=""),"",D17-C17)</f>
        <v>0</v>
      </c>
      <c r="G17">
        <f>'Start Here'!B8</f>
        <v>0</v>
      </c>
      <c r="H17">
        <f>B17-G17</f>
        <v>0</v>
      </c>
      <c r="I17">
        <f>IF(D17="","",D17-H17)</f>
        <v>0</v>
      </c>
      <c r="J17">
        <f>IF(I17="","",IF(I17&lt;0,"BREACH",IF(I17&lt;G17*0.1,"WARNING","SAFE")))</f>
        <v>0</v>
      </c>
      <c r="K17" t="inlineStr">
        <is>
          <t/>
        </is>
      </c>
    </row>
    <row r="18">
      <c r="A18" t="inlineStr">
        <is>
          <t/>
        </is>
      </c>
      <c r="B18">
        <f>IF(C17&gt;0,C17,B17)</f>
        <v>0</v>
      </c>
      <c r="C18" t="inlineStr">
        <is>
          <t/>
        </is>
      </c>
      <c r="D18" t="inlineStr">
        <is>
          <t/>
        </is>
      </c>
      <c r="E18">
        <f>IF(C18="","",C18-B18)</f>
        <v>0</v>
      </c>
      <c r="F18">
        <f>IF(OR(D18="",C18=""),"",D18-C18)</f>
        <v>0</v>
      </c>
      <c r="G18">
        <f>'Start Here'!B8</f>
        <v>0</v>
      </c>
      <c r="H18">
        <f>B18-G18</f>
        <v>0</v>
      </c>
      <c r="I18">
        <f>IF(D18="","",D18-H18)</f>
        <v>0</v>
      </c>
      <c r="J18">
        <f>IF(I18="","",IF(I18&lt;0,"BREACH",IF(I18&lt;G18*0.1,"WARNING","SAFE")))</f>
        <v>0</v>
      </c>
      <c r="K18" t="inlineStr">
        <is>
          <t/>
        </is>
      </c>
    </row>
    <row r="19">
      <c r="A19" t="inlineStr">
        <is>
          <t/>
        </is>
      </c>
      <c r="B19">
        <f>IF(C18&gt;0,C18,B18)</f>
        <v>0</v>
      </c>
      <c r="C19" t="inlineStr">
        <is>
          <t/>
        </is>
      </c>
      <c r="D19" t="inlineStr">
        <is>
          <t/>
        </is>
      </c>
      <c r="E19">
        <f>IF(C19="","",C19-B19)</f>
        <v>0</v>
      </c>
      <c r="F19">
        <f>IF(OR(D19="",C19=""),"",D19-C19)</f>
        <v>0</v>
      </c>
      <c r="G19">
        <f>'Start Here'!B8</f>
        <v>0</v>
      </c>
      <c r="H19">
        <f>B19-G19</f>
        <v>0</v>
      </c>
      <c r="I19">
        <f>IF(D19="","",D19-H19)</f>
        <v>0</v>
      </c>
      <c r="J19">
        <f>IF(I19="","",IF(I19&lt;0,"BREACH",IF(I19&lt;G19*0.1,"WARNING","SAFE")))</f>
        <v>0</v>
      </c>
      <c r="K19" t="inlineStr">
        <is>
          <t/>
        </is>
      </c>
    </row>
    <row r="20">
      <c r="A20" t="inlineStr">
        <is>
          <t/>
        </is>
      </c>
      <c r="B20">
        <f>IF(C19&gt;0,C19,B19)</f>
        <v>0</v>
      </c>
      <c r="C20" t="inlineStr">
        <is>
          <t/>
        </is>
      </c>
      <c r="D20" t="inlineStr">
        <is>
          <t/>
        </is>
      </c>
      <c r="E20">
        <f>IF(C20="","",C20-B20)</f>
        <v>0</v>
      </c>
      <c r="F20">
        <f>IF(OR(D20="",C20=""),"",D20-C20)</f>
        <v>0</v>
      </c>
      <c r="G20">
        <f>'Start Here'!B8</f>
        <v>0</v>
      </c>
      <c r="H20">
        <f>B20-G20</f>
        <v>0</v>
      </c>
      <c r="I20">
        <f>IF(D20="","",D20-H20)</f>
        <v>0</v>
      </c>
      <c r="J20">
        <f>IF(I20="","",IF(I20&lt;0,"BREACH",IF(I20&lt;G20*0.1,"WARNING","SAFE")))</f>
        <v>0</v>
      </c>
      <c r="K20" t="inlineStr">
        <is>
          <t/>
        </is>
      </c>
    </row>
    <row r="21">
      <c r="A21" t="inlineStr">
        <is>
          <t/>
        </is>
      </c>
      <c r="B21">
        <f>IF(C20&gt;0,C20,B20)</f>
        <v>0</v>
      </c>
      <c r="C21" t="inlineStr">
        <is>
          <t/>
        </is>
      </c>
      <c r="D21" t="inlineStr">
        <is>
          <t/>
        </is>
      </c>
      <c r="E21">
        <f>IF(C21="","",C21-B21)</f>
        <v>0</v>
      </c>
      <c r="F21">
        <f>IF(OR(D21="",C21=""),"",D21-C21)</f>
        <v>0</v>
      </c>
      <c r="G21">
        <f>'Start Here'!B8</f>
        <v>0</v>
      </c>
      <c r="H21">
        <f>B21-G21</f>
        <v>0</v>
      </c>
      <c r="I21">
        <f>IF(D21="","",D21-H21)</f>
        <v>0</v>
      </c>
      <c r="J21">
        <f>IF(I21="","",IF(I21&lt;0,"BREACH",IF(I21&lt;G21*0.1,"WARNING","SAFE")))</f>
        <v>0</v>
      </c>
      <c r="K21" t="inlineStr">
        <is>
          <t/>
        </is>
      </c>
    </row>
    <row r="22">
      <c r="A22" t="inlineStr">
        <is>
          <t/>
        </is>
      </c>
      <c r="B22">
        <f>IF(C21&gt;0,C21,B21)</f>
        <v>0</v>
      </c>
      <c r="C22" t="inlineStr">
        <is>
          <t/>
        </is>
      </c>
      <c r="D22" t="inlineStr">
        <is>
          <t/>
        </is>
      </c>
      <c r="E22">
        <f>IF(C22="","",C22-B22)</f>
        <v>0</v>
      </c>
      <c r="F22">
        <f>IF(OR(D22="",C22=""),"",D22-C22)</f>
        <v>0</v>
      </c>
      <c r="G22">
        <f>'Start Here'!B8</f>
        <v>0</v>
      </c>
      <c r="H22">
        <f>B22-G22</f>
        <v>0</v>
      </c>
      <c r="I22">
        <f>IF(D22="","",D22-H22)</f>
        <v>0</v>
      </c>
      <c r="J22">
        <f>IF(I22="","",IF(I22&lt;0,"BREACH",IF(I22&lt;G22*0.1,"WARNING","SAFE")))</f>
        <v>0</v>
      </c>
      <c r="K22" t="inlineStr">
        <is>
          <t/>
        </is>
      </c>
    </row>
    <row r="23">
      <c r="A23" t="inlineStr">
        <is>
          <t/>
        </is>
      </c>
      <c r="B23">
        <f>IF(C22&gt;0,C22,B22)</f>
        <v>0</v>
      </c>
      <c r="C23" t="inlineStr">
        <is>
          <t/>
        </is>
      </c>
      <c r="D23" t="inlineStr">
        <is>
          <t/>
        </is>
      </c>
      <c r="E23">
        <f>IF(C23="","",C23-B23)</f>
        <v>0</v>
      </c>
      <c r="F23">
        <f>IF(OR(D23="",C23=""),"",D23-C23)</f>
        <v>0</v>
      </c>
      <c r="G23">
        <f>'Start Here'!B8</f>
        <v>0</v>
      </c>
      <c r="H23">
        <f>B23-G23</f>
        <v>0</v>
      </c>
      <c r="I23">
        <f>IF(D23="","",D23-H23)</f>
        <v>0</v>
      </c>
      <c r="J23">
        <f>IF(I23="","",IF(I23&lt;0,"BREACH",IF(I23&lt;G23*0.1,"WARNING","SAFE")))</f>
        <v>0</v>
      </c>
      <c r="K23" t="inlineStr">
        <is>
          <t/>
        </is>
      </c>
    </row>
    <row r="24">
      <c r="A24" t="inlineStr">
        <is>
          <t/>
        </is>
      </c>
      <c r="B24">
        <f>IF(C23&gt;0,C23,B23)</f>
        <v>0</v>
      </c>
      <c r="C24" t="inlineStr">
        <is>
          <t/>
        </is>
      </c>
      <c r="D24" t="inlineStr">
        <is>
          <t/>
        </is>
      </c>
      <c r="E24">
        <f>IF(C24="","",C24-B24)</f>
        <v>0</v>
      </c>
      <c r="F24">
        <f>IF(OR(D24="",C24=""),"",D24-C24)</f>
        <v>0</v>
      </c>
      <c r="G24">
        <f>'Start Here'!B8</f>
        <v>0</v>
      </c>
      <c r="H24">
        <f>B24-G24</f>
        <v>0</v>
      </c>
      <c r="I24">
        <f>IF(D24="","",D24-H24)</f>
        <v>0</v>
      </c>
      <c r="J24">
        <f>IF(I24="","",IF(I24&lt;0,"BREACH",IF(I24&lt;G24*0.1,"WARNING","SAFE")))</f>
        <v>0</v>
      </c>
      <c r="K24" t="inlineStr">
        <is>
          <t/>
        </is>
      </c>
    </row>
    <row r="25">
      <c r="A25" t="inlineStr">
        <is>
          <t/>
        </is>
      </c>
      <c r="B25">
        <f>IF(C24&gt;0,C24,B24)</f>
        <v>0</v>
      </c>
      <c r="C25" t="inlineStr">
        <is>
          <t/>
        </is>
      </c>
      <c r="D25" t="inlineStr">
        <is>
          <t/>
        </is>
      </c>
      <c r="E25">
        <f>IF(C25="","",C25-B25)</f>
        <v>0</v>
      </c>
      <c r="F25">
        <f>IF(OR(D25="",C25=""),"",D25-C25)</f>
        <v>0</v>
      </c>
      <c r="G25">
        <f>'Start Here'!B8</f>
        <v>0</v>
      </c>
      <c r="H25">
        <f>B25-G25</f>
        <v>0</v>
      </c>
      <c r="I25">
        <f>IF(D25="","",D25-H25)</f>
        <v>0</v>
      </c>
      <c r="J25">
        <f>IF(I25="","",IF(I25&lt;0,"BREACH",IF(I25&lt;G25*0.1,"WARNING","SAFE")))</f>
        <v>0</v>
      </c>
      <c r="K25" t="inlineStr">
        <is>
          <t/>
        </is>
      </c>
    </row>
    <row r="26">
      <c r="A26" t="inlineStr">
        <is>
          <t/>
        </is>
      </c>
      <c r="B26">
        <f>IF(C25&gt;0,C25,B25)</f>
        <v>0</v>
      </c>
      <c r="C26" t="inlineStr">
        <is>
          <t/>
        </is>
      </c>
      <c r="D26" t="inlineStr">
        <is>
          <t/>
        </is>
      </c>
      <c r="E26">
        <f>IF(C26="","",C26-B26)</f>
        <v>0</v>
      </c>
      <c r="F26">
        <f>IF(OR(D26="",C26=""),"",D26-C26)</f>
        <v>0</v>
      </c>
      <c r="G26">
        <f>'Start Here'!B8</f>
        <v>0</v>
      </c>
      <c r="H26">
        <f>B26-G26</f>
        <v>0</v>
      </c>
      <c r="I26">
        <f>IF(D26="","",D26-H26)</f>
        <v>0</v>
      </c>
      <c r="J26">
        <f>IF(I26="","",IF(I26&lt;0,"BREACH",IF(I26&lt;G26*0.1,"WARNING","SAFE")))</f>
        <v>0</v>
      </c>
      <c r="K26" t="inlineStr">
        <is>
          <t/>
        </is>
      </c>
    </row>
    <row r="27">
      <c r="A27" t="inlineStr">
        <is>
          <t/>
        </is>
      </c>
      <c r="B27">
        <f>IF(C26&gt;0,C26,B26)</f>
        <v>0</v>
      </c>
      <c r="C27" t="inlineStr">
        <is>
          <t/>
        </is>
      </c>
      <c r="D27" t="inlineStr">
        <is>
          <t/>
        </is>
      </c>
      <c r="E27">
        <f>IF(C27="","",C27-B27)</f>
        <v>0</v>
      </c>
      <c r="F27">
        <f>IF(OR(D27="",C27=""),"",D27-C27)</f>
        <v>0</v>
      </c>
      <c r="G27">
        <f>'Start Here'!B8</f>
        <v>0</v>
      </c>
      <c r="H27">
        <f>B27-G27</f>
        <v>0</v>
      </c>
      <c r="I27">
        <f>IF(D27="","",D27-H27)</f>
        <v>0</v>
      </c>
      <c r="J27">
        <f>IF(I27="","",IF(I27&lt;0,"BREACH",IF(I27&lt;G27*0.1,"WARNING","SAFE")))</f>
        <v>0</v>
      </c>
      <c r="K27" t="inlineStr">
        <is>
          <t/>
        </is>
      </c>
    </row>
    <row r="28">
      <c r="A28" t="inlineStr">
        <is>
          <t/>
        </is>
      </c>
      <c r="B28">
        <f>IF(C27&gt;0,C27,B27)</f>
        <v>0</v>
      </c>
      <c r="C28" t="inlineStr">
        <is>
          <t/>
        </is>
      </c>
      <c r="D28" t="inlineStr">
        <is>
          <t/>
        </is>
      </c>
      <c r="E28">
        <f>IF(C28="","",C28-B28)</f>
        <v>0</v>
      </c>
      <c r="F28">
        <f>IF(OR(D28="",C28=""),"",D28-C28)</f>
        <v>0</v>
      </c>
      <c r="G28">
        <f>'Start Here'!B8</f>
        <v>0</v>
      </c>
      <c r="H28">
        <f>B28-G28</f>
        <v>0</v>
      </c>
      <c r="I28">
        <f>IF(D28="","",D28-H28)</f>
        <v>0</v>
      </c>
      <c r="J28">
        <f>IF(I28="","",IF(I28&lt;0,"BREACH",IF(I28&lt;G28*0.1,"WARNING","SAFE")))</f>
        <v>0</v>
      </c>
      <c r="K28" t="inlineStr">
        <is>
          <t/>
        </is>
      </c>
    </row>
    <row r="29">
      <c r="A29" t="inlineStr">
        <is>
          <t/>
        </is>
      </c>
      <c r="B29">
        <f>IF(C28&gt;0,C28,B28)</f>
        <v>0</v>
      </c>
      <c r="C29" t="inlineStr">
        <is>
          <t/>
        </is>
      </c>
      <c r="D29" t="inlineStr">
        <is>
          <t/>
        </is>
      </c>
      <c r="E29">
        <f>IF(C29="","",C29-B29)</f>
        <v>0</v>
      </c>
      <c r="F29">
        <f>IF(OR(D29="",C29=""),"",D29-C29)</f>
        <v>0</v>
      </c>
      <c r="G29">
        <f>'Start Here'!B8</f>
        <v>0</v>
      </c>
      <c r="H29">
        <f>B29-G29</f>
        <v>0</v>
      </c>
      <c r="I29">
        <f>IF(D29="","",D29-H29)</f>
        <v>0</v>
      </c>
      <c r="J29">
        <f>IF(I29="","",IF(I29&lt;0,"BREACH",IF(I29&lt;G29*0.1,"WARNING","SAFE")))</f>
        <v>0</v>
      </c>
      <c r="K29" t="inlineStr">
        <is>
          <t/>
        </is>
      </c>
    </row>
    <row r="30">
      <c r="A30" t="inlineStr">
        <is>
          <t/>
        </is>
      </c>
      <c r="B30">
        <f>IF(C29&gt;0,C29,B29)</f>
        <v>0</v>
      </c>
      <c r="C30" t="inlineStr">
        <is>
          <t/>
        </is>
      </c>
      <c r="D30" t="inlineStr">
        <is>
          <t/>
        </is>
      </c>
      <c r="E30">
        <f>IF(C30="","",C30-B30)</f>
        <v>0</v>
      </c>
      <c r="F30">
        <f>IF(OR(D30="",C30=""),"",D30-C30)</f>
        <v>0</v>
      </c>
      <c r="G30">
        <f>'Start Here'!B8</f>
        <v>0</v>
      </c>
      <c r="H30">
        <f>B30-G30</f>
        <v>0</v>
      </c>
      <c r="I30">
        <f>IF(D30="","",D30-H30)</f>
        <v>0</v>
      </c>
      <c r="J30">
        <f>IF(I30="","",IF(I30&lt;0,"BREACH",IF(I30&lt;G30*0.1,"WARNING","SAFE")))</f>
        <v>0</v>
      </c>
      <c r="K30" t="inlineStr">
        <is>
          <t/>
        </is>
      </c>
    </row>
    <row r="31">
      <c r="A31" t="inlineStr">
        <is>
          <t/>
        </is>
      </c>
      <c r="B31">
        <f>IF(C30&gt;0,C30,B30)</f>
        <v>0</v>
      </c>
      <c r="C31" t="inlineStr">
        <is>
          <t/>
        </is>
      </c>
      <c r="D31" t="inlineStr">
        <is>
          <t/>
        </is>
      </c>
      <c r="E31">
        <f>IF(C31="","",C31-B31)</f>
        <v>0</v>
      </c>
      <c r="F31">
        <f>IF(OR(D31="",C31=""),"",D31-C31)</f>
        <v>0</v>
      </c>
      <c r="G31">
        <f>'Start Here'!B8</f>
        <v>0</v>
      </c>
      <c r="H31">
        <f>B31-G31</f>
        <v>0</v>
      </c>
      <c r="I31">
        <f>IF(D31="","",D31-H31)</f>
        <v>0</v>
      </c>
      <c r="J31">
        <f>IF(I31="","",IF(I31&lt;0,"BREACH",IF(I31&lt;G31*0.1,"WARNING","SAFE")))</f>
        <v>0</v>
      </c>
      <c r="K31" t="inlineStr">
        <is>
          <t/>
        </is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FormatPr defaultRowHeight="18"/>
  <sheetData>
    <row r="1">
      <c r="A1" t="inlineStr">
        <is>
          <t>Pre-Trade Breach Check</t>
        </is>
      </c>
      <c r="B1" t="inlineStr">
        <is>
          <t/>
        </is>
      </c>
      <c r="C1" t="inlineStr">
        <is>
          <t/>
        </is>
      </c>
      <c r="D1" t="inlineStr">
        <is>
          <t/>
        </is>
      </c>
    </row>
    <row r="2">
      <c r="A2" t="inlineStr">
        <is>
          <t>Input</t>
        </is>
      </c>
      <c r="B2" t="inlineStr">
        <is>
          <t>Value</t>
        </is>
      </c>
      <c r="C2" t="inlineStr">
        <is>
          <t>Formula / Notes</t>
        </is>
      </c>
      <c r="D2" t="inlineStr">
        <is>
          <t/>
        </is>
      </c>
    </row>
    <row r="3">
      <c r="A3" t="inlineStr">
        <is>
          <t>Current equity</t>
        </is>
      </c>
      <c r="B3">
        <f>'Start Here'!B6</f>
        <v>0</v>
      </c>
      <c r="C3" t="inlineStr">
        <is>
          <t>Update Start Here or overwrite this value</t>
        </is>
      </c>
      <c r="D3" t="inlineStr">
        <is>
          <t/>
        </is>
      </c>
    </row>
    <row r="4">
      <c r="A4" t="inlineStr">
        <is>
          <t>Active fail line</t>
        </is>
      </c>
      <c r="B4">
        <f>'Start Here'!B16</f>
        <v>0</v>
      </c>
      <c r="C4" t="inlineStr">
        <is>
          <t>Tightest daily/static/trailing level</t>
        </is>
      </c>
      <c r="D4" t="inlineStr">
        <is>
          <t/>
        </is>
      </c>
    </row>
    <row r="5">
      <c r="A5" t="inlineStr">
        <is>
          <t>Planned stop-loss risk</t>
        </is>
      </c>
      <c r="B5">
        <v>500</v>
      </c>
      <c r="C5" t="inlineStr">
        <is>
          <t>Dollar risk if SL is hit</t>
        </is>
      </c>
      <c r="D5" t="inlineStr">
        <is>
          <t/>
        </is>
      </c>
    </row>
    <row r="6">
      <c r="A6" t="inlineStr">
        <is>
          <t>Commission/fees</t>
        </is>
      </c>
      <c r="B6">
        <v>20</v>
      </c>
      <c r="C6" t="inlineStr">
        <is>
          <t>Round trip estimate</t>
        </is>
      </c>
      <c r="D6" t="inlineStr">
        <is>
          <t/>
        </is>
      </c>
    </row>
    <row r="7">
      <c r="A7" t="inlineStr">
        <is>
          <t>Slippage buffer</t>
        </is>
      </c>
      <c r="B7">
        <v>30</v>
      </c>
      <c r="C7" t="inlineStr">
        <is>
          <t>Conservative extra buffer</t>
        </is>
      </c>
      <c r="D7" t="inlineStr">
        <is>
          <t/>
        </is>
      </c>
    </row>
    <row r="8">
      <c r="A8" t="inlineStr">
        <is>
          <t>Total trade risk</t>
        </is>
      </c>
      <c r="B8">
        <f>SUM(B5:B7)</f>
        <v>0</v>
      </c>
      <c r="C8" t="inlineStr">
        <is>
          <t>Risk used for breach test</t>
        </is>
      </c>
      <c r="D8" t="inlineStr">
        <is>
          <t/>
        </is>
      </c>
    </row>
    <row r="9">
      <c r="A9" t="inlineStr">
        <is>
          <t>Projected equity after stop</t>
        </is>
      </c>
      <c r="B9">
        <f>B3-B8</f>
        <v>0</v>
      </c>
      <c r="C9" t="inlineStr">
        <is>
          <t>Equity if the trade loses full risk</t>
        </is>
      </c>
      <c r="D9" t="inlineStr">
        <is>
          <t/>
        </is>
      </c>
    </row>
    <row r="10">
      <c r="A10" t="inlineStr">
        <is>
          <t>Buffer after stop</t>
        </is>
      </c>
      <c r="B10">
        <f>B9-B4</f>
        <v>0</v>
      </c>
      <c r="C10" t="inlineStr">
        <is>
          <t>Positive = still above fail line</t>
        </is>
      </c>
      <c r="D10" t="inlineStr">
        <is>
          <t/>
        </is>
      </c>
    </row>
    <row r="11">
      <c r="A11" t="inlineStr">
        <is>
          <t>Decision</t>
        </is>
      </c>
      <c r="B11">
        <f>IF(B10&lt;0,"BREACH - DO NOT TAKE",IF(B10&lt;100,"WARNING - TOO CLOSE","SAFE UNDER INPUTS"))</f>
        <v>0</v>
      </c>
      <c r="C11" t="inlineStr">
        <is>
          <t>Use this before placing the trade</t>
        </is>
      </c>
      <c r="D11" t="inlineStr">
        <is>
          <t/>
        </is>
      </c>
    </row>
    <row r="12">
      <c r="A12" t="inlineStr">
        <is>
          <t>Max safe risk before fees/slippage</t>
        </is>
      </c>
      <c r="B12">
        <f>MAX(0,B3-B4-B6-B7)</f>
        <v>0</v>
      </c>
      <c r="C12" t="inlineStr">
        <is>
          <t>Useful for reducing position size</t>
        </is>
      </c>
      <c r="D12" t="inlineStr">
        <is>
          <t/>
        </is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FormatPr defaultRowHeight="18"/>
  <sheetData>
    <row r="1">
      <c r="A1" t="inlineStr">
        <is>
          <t>Preset</t>
        </is>
      </c>
      <c r="B1" t="inlineStr">
        <is>
          <t>Account size</t>
        </is>
      </c>
      <c r="C1" t="inlineStr">
        <is>
          <t>Daily loss</t>
        </is>
      </c>
      <c r="D1" t="inlineStr">
        <is>
          <t>Max drawdown</t>
        </is>
      </c>
      <c r="E1" t="inlineStr">
        <is>
          <t>Mode</t>
        </is>
      </c>
      <c r="F1" t="inlineStr">
        <is>
          <t>Confidence</t>
        </is>
      </c>
      <c r="G1" t="inlineStr">
        <is>
          <t>Notes</t>
        </is>
      </c>
    </row>
    <row r="2">
      <c r="A2" t="inlineStr">
        <is>
          <t>Generic 5/10</t>
        </is>
      </c>
      <c r="B2">
        <v>50000</v>
      </c>
      <c r="C2">
        <v>2500</v>
      </c>
      <c r="D2">
        <v>5000</v>
      </c>
      <c r="E2" t="inlineStr">
        <is>
          <t>Static</t>
        </is>
      </c>
      <c r="F2" t="inlineStr">
        <is>
          <t>Template</t>
        </is>
      </c>
      <c r="G2" t="inlineStr">
        <is>
          <t>Convert percent rules to dollar amounts</t>
        </is>
      </c>
    </row>
    <row r="3">
      <c r="A3" t="inlineStr">
        <is>
          <t>Generic 3/6</t>
        </is>
      </c>
      <c r="B3">
        <v>50000</v>
      </c>
      <c r="C3">
        <v>1500</v>
      </c>
      <c r="D3">
        <v>3000</v>
      </c>
      <c r="E3" t="inlineStr">
        <is>
          <t>Static</t>
        </is>
      </c>
      <c r="F3" t="inlineStr">
        <is>
          <t>Template</t>
        </is>
      </c>
      <c r="G3" t="inlineStr">
        <is>
          <t>Useful conservative template</t>
        </is>
      </c>
    </row>
    <row r="4">
      <c r="A4" t="inlineStr">
        <is>
          <t>Apex-style</t>
        </is>
      </c>
      <c r="B4">
        <v>50000</v>
      </c>
      <c r="C4">
        <v>2500</v>
      </c>
      <c r="D4">
        <v>2500</v>
      </c>
      <c r="E4" t="inlineStr">
        <is>
          <t>Intraday trailing</t>
        </is>
      </c>
      <c r="F4" t="inlineStr">
        <is>
          <t>Low-template</t>
        </is>
      </c>
      <c r="G4" t="inlineStr">
        <is>
          <t>Verify current official rulebook before use</t>
        </is>
      </c>
    </row>
    <row r="5">
      <c r="A5" t="inlineStr">
        <is>
          <t>FTMO-style</t>
        </is>
      </c>
      <c r="B5">
        <v>50000</v>
      </c>
      <c r="C5">
        <v>2500</v>
      </c>
      <c r="D5">
        <v>5000</v>
      </c>
      <c r="E5" t="inlineStr">
        <is>
          <t>Static</t>
        </is>
      </c>
      <c r="F5" t="inlineStr">
        <is>
          <t>Low-template</t>
        </is>
      </c>
      <c r="G5" t="inlineStr">
        <is>
          <t>Verify current official rulebook before use</t>
        </is>
      </c>
    </row>
    <row r="6">
      <c r="A6" t="inlineStr">
        <is>
          <t>Topstep-style</t>
        </is>
      </c>
      <c r="B6">
        <v>50000</v>
      </c>
      <c r="C6">
        <v>1500</v>
      </c>
      <c r="D6">
        <v>2000</v>
      </c>
      <c r="E6" t="inlineStr">
        <is>
          <t>EOD capped trailing</t>
        </is>
      </c>
      <c r="F6" t="inlineStr">
        <is>
          <t>Low-template</t>
        </is>
      </c>
      <c r="G6" t="inlineStr">
        <is>
          <t>Verify current official rulebook before use</t>
        </is>
      </c>
    </row>
    <row r="7">
      <c r="A7" t="inlineStr">
        <is>
          <t/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Rule translation helper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If rule is percent</t>
        </is>
      </c>
      <c r="B9" t="inlineStr">
        <is>
          <t>Account size × percent</t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>Example: $50,000 × 5% = $2,500</t>
        </is>
      </c>
    </row>
    <row r="10">
      <c r="A10" t="inlineStr">
        <is>
          <t>If floating P&amp;L counts</t>
        </is>
      </c>
      <c r="B10" t="inlineStr">
        <is>
          <t>Use equity</t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>Conservative default</t>
        </is>
      </c>
    </row>
    <row r="11">
      <c r="A11" t="inlineStr">
        <is>
          <t>If trailing stops at start balance</t>
        </is>
      </c>
      <c r="B11" t="inlineStr">
        <is>
          <t>Cap trailing fail line at start size</t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>EOD capped mode</t>
        </is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FormatPr defaultRowHeight="18"/>
  <sheetData>
    <row r="1">
      <c r="A1" t="inlineStr">
        <is>
          <t>Challenge / Payout Economics</t>
        </is>
      </c>
      <c r="B1" t="inlineStr">
        <is>
          <t/>
        </is>
      </c>
      <c r="C1" t="inlineStr">
        <is>
          <t/>
        </is>
      </c>
      <c r="D1" t="inlineStr">
        <is>
          <t/>
        </is>
      </c>
    </row>
    <row r="2">
      <c r="A2" t="inlineStr">
        <is>
          <t>Field</t>
        </is>
      </c>
      <c r="B2" t="inlineStr">
        <is>
          <t>Value</t>
        </is>
      </c>
      <c r="C2" t="inlineStr">
        <is>
          <t>Notes</t>
        </is>
      </c>
      <c r="D2" t="inlineStr">
        <is>
          <t/>
        </is>
      </c>
    </row>
    <row r="3">
      <c r="A3" t="inlineStr">
        <is>
          <t>Challenge fee</t>
        </is>
      </c>
      <c r="B3">
        <v>0</v>
      </c>
      <c r="C3" t="inlineStr">
        <is>
          <t>Amount paid for challenge</t>
        </is>
      </c>
      <c r="D3" t="inlineStr">
        <is>
          <t/>
        </is>
      </c>
    </row>
    <row r="4">
      <c r="A4" t="inlineStr">
        <is>
          <t>Reset fee</t>
        </is>
      </c>
      <c r="B4">
        <v>0</v>
      </c>
      <c r="C4" t="inlineStr">
        <is>
          <t>Any reset or retry fees</t>
        </is>
      </c>
      <c r="D4" t="inlineStr">
        <is>
          <t/>
        </is>
      </c>
    </row>
    <row r="5">
      <c r="A5" t="inlineStr">
        <is>
          <t>Add-ons / data fees</t>
        </is>
      </c>
      <c r="B5">
        <v>0</v>
      </c>
      <c r="C5" t="inlineStr">
        <is>
          <t>Platform, data, activation fees</t>
        </is>
      </c>
      <c r="D5" t="inlineStr">
        <is>
          <t/>
        </is>
      </c>
    </row>
    <row r="6">
      <c r="A6" t="inlineStr">
        <is>
          <t>Total cash invested</t>
        </is>
      </c>
      <c r="B6">
        <f>SUM(B3:B5)</f>
        <v>0</v>
      </c>
      <c r="C6" t="inlineStr">
        <is>
          <t>Your out-of-pocket cost</t>
        </is>
      </c>
      <c r="D6" t="inlineStr">
        <is>
          <t/>
        </is>
      </c>
    </row>
    <row r="7">
      <c r="A7" t="inlineStr">
        <is>
          <t>Expected profit split %</t>
        </is>
      </c>
      <c r="B7">
        <v>80</v>
      </c>
      <c r="C7" t="inlineStr">
        <is>
          <t>Enter 80 for 80%</t>
        </is>
      </c>
      <c r="D7" t="inlineStr">
        <is>
          <t/>
        </is>
      </c>
    </row>
    <row r="8">
      <c r="A8" t="inlineStr">
        <is>
          <t>Break-even gross payout</t>
        </is>
      </c>
      <c r="B8">
        <f>IF(B7=0,"",B6/(B7/100))</f>
        <v>0</v>
      </c>
      <c r="C8" t="inlineStr">
        <is>
          <t>Gross payout needed before split to recover costs</t>
        </is>
      </c>
      <c r="D8" t="inlineStr">
        <is>
          <t/>
        </is>
      </c>
    </row>
    <row r="9">
      <c r="A9" t="inlineStr">
        <is>
          <t>First payout target</t>
        </is>
      </c>
      <c r="B9">
        <v>0</v>
      </c>
      <c r="C9" t="inlineStr">
        <is>
          <t>Your realistic first withdrawal target</t>
        </is>
      </c>
      <c r="D9" t="inlineStr">
        <is>
          <t/>
        </is>
      </c>
    </row>
    <row r="10">
      <c r="A10" t="inlineStr">
        <is>
          <t>Net after split</t>
        </is>
      </c>
      <c r="B10">
        <f>B9*(B7/100)</f>
        <v>0</v>
      </c>
      <c r="C10" t="inlineStr">
        <is>
          <t>Estimated paid to you before other costs</t>
        </is>
      </c>
      <c r="D10" t="inlineStr">
        <is>
          <t/>
        </is>
      </c>
    </row>
    <row r="11">
      <c r="A11" t="inlineStr">
        <is>
          <t>Net after fees</t>
        </is>
      </c>
      <c r="B11">
        <f>B10-B6</f>
        <v>0</v>
      </c>
      <c r="C11" t="inlineStr">
        <is>
          <t>Positive = recovered challenge/reset fees</t>
        </is>
      </c>
      <c r="D11" t="inlineStr">
        <is>
          <t/>
        </is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FormatPr defaultRowHeight="18"/>
  <sheetData>
    <row r="1">
      <c r="A1" t="inlineStr">
        <is>
          <t>Payout Readiness Checklist</t>
        </is>
      </c>
      <c r="B1" t="inlineStr">
        <is>
          <t>Done?</t>
        </is>
      </c>
      <c r="C1" t="inlineStr">
        <is>
          <t>Notes</t>
        </is>
      </c>
    </row>
    <row r="2">
      <c r="A2" t="inlineStr">
        <is>
          <t>Minimum trading days complete</t>
        </is>
      </c>
      <c r="B2" t="inlineStr">
        <is>
          <t/>
        </is>
      </c>
      <c r="C2" t="inlineStr">
        <is>
          <t/>
        </is>
      </c>
    </row>
    <row r="3">
      <c r="A3" t="inlineStr">
        <is>
          <t>Daily loss rule understood for today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Max drawdown / trailing rule checked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Consistency rule checked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News restriction checked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Weekend/overnight holding rule checked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Lot/contract size limits checked</t>
        </is>
      </c>
      <c r="B8" t="inlineStr">
        <is>
          <t/>
        </is>
      </c>
      <c r="C8" t="inlineStr">
        <is>
          <t/>
        </is>
      </c>
    </row>
    <row r="9">
      <c r="A9" t="inlineStr">
        <is>
          <t>KYC and payout method ready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Open violations reviewed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Screenshot/export of dashboard saved</t>
        </is>
      </c>
      <c r="B11" t="inlineStr">
        <is>
          <t/>
        </is>
      </c>
      <c r="C11" t="inlineStr">
        <is>
          <t/>
        </is>
      </c>
    </row>
  </sheetData>
</worksheet>
</file>